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ur\Desktop\Vente\AMAP Nantes\Saison 2023-2024\"/>
    </mc:Choice>
  </mc:AlternateContent>
  <xr:revisionPtr revIDLastSave="0" documentId="13_ncr:1_{B11CAE1D-B56F-4143-97C6-F4EA71628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K22" i="1" l="1"/>
  <c r="L23" i="1"/>
  <c r="K25" i="1"/>
  <c r="L25" i="1"/>
  <c r="K20" i="1"/>
  <c r="L20" i="1" s="1"/>
  <c r="K24" i="1"/>
  <c r="K23" i="1"/>
  <c r="K21" i="1"/>
  <c r="K19" i="1"/>
  <c r="K18" i="1"/>
  <c r="L22" i="1" l="1"/>
  <c r="L26" i="1" s="1"/>
  <c r="I32" i="1" s="1"/>
  <c r="L24" i="1"/>
  <c r="L21" i="1"/>
  <c r="L19" i="1"/>
  <c r="L18" i="1"/>
  <c r="I33" i="1" l="1"/>
  <c r="I34" i="1"/>
</calcChain>
</file>

<file path=xl/sharedStrings.xml><?xml version="1.0" encoding="utf-8"?>
<sst xmlns="http://schemas.openxmlformats.org/spreadsheetml/2006/main" count="56" uniqueCount="52">
  <si>
    <t>EARL Les Vergers du Moulin</t>
  </si>
  <si>
    <t>Producteur bio</t>
  </si>
  <si>
    <t>Consom'acteur</t>
  </si>
  <si>
    <t>Nom :</t>
  </si>
  <si>
    <t>Michel Réveillère</t>
  </si>
  <si>
    <t>Adresse :</t>
  </si>
  <si>
    <t>Tel:</t>
  </si>
  <si>
    <t>02 40 98 14 76</t>
  </si>
  <si>
    <t>Mail:</t>
  </si>
  <si>
    <t>vergersmoulin@gmail.com</t>
  </si>
  <si>
    <t>Il prévoit des fruits de plusieurs variétés non calibrés à croquer.</t>
  </si>
  <si>
    <t>orrion-loquidy@outlook.fr</t>
  </si>
  <si>
    <t>Quantité totale</t>
  </si>
  <si>
    <t>Prix total / produit</t>
  </si>
  <si>
    <t>Prix</t>
  </si>
  <si>
    <t>Pommes 5 kg</t>
  </si>
  <si>
    <t>Poires 2 kg</t>
  </si>
  <si>
    <t xml:space="preserve">Préciser les quantités souhaitées (sauf cases grisées), le mode de paiement, imprimer en 2 exemplaires, compléter votre nom, </t>
  </si>
  <si>
    <t>Par chèque</t>
  </si>
  <si>
    <t>Paiement en 1 chèque début novembre :</t>
  </si>
  <si>
    <t>Paiement en 2 chèques début novembre et début février :</t>
  </si>
  <si>
    <t>Fait le :</t>
  </si>
  <si>
    <t>Signature du producteur :</t>
  </si>
  <si>
    <t>Signature du consom'acteur</t>
  </si>
  <si>
    <t>dater et signer, apporter le nombre de chèques correspondant au paiement choisi. Le règlement est à effectuer à l'ordre des Vergers du Moulin.</t>
  </si>
  <si>
    <t>Contrat Fruits (8 mois) à rapporter en  2 exemplaires</t>
  </si>
  <si>
    <t>La Grande Noue - Bouzillé</t>
  </si>
  <si>
    <t>49530 Orée d'Anjou</t>
  </si>
  <si>
    <t xml:space="preserve">Les distributions se feront le jeudi de 19H00 à 20H00 sous le préau de l'école Charles Lebourg. </t>
  </si>
  <si>
    <t>Fruits/ Jus</t>
  </si>
  <si>
    <t xml:space="preserve">          Correspond à la livraison de jus</t>
  </si>
  <si>
    <t>Jus de pommes carton 6 x 1L</t>
  </si>
  <si>
    <t>Jus de pommes pétillant carton 6 x 0,75L</t>
  </si>
  <si>
    <t>Cidre doux carton 6 x 0,75L</t>
  </si>
  <si>
    <t>Kiwis 2 kg</t>
  </si>
  <si>
    <t>S 41</t>
  </si>
  <si>
    <t>S 45</t>
  </si>
  <si>
    <t>S 49</t>
  </si>
  <si>
    <t>S 5</t>
  </si>
  <si>
    <t>S 13</t>
  </si>
  <si>
    <t>Karen Gautier   06.63.12.79.43</t>
  </si>
  <si>
    <t>Référente :</t>
  </si>
  <si>
    <t>Paiement en 6 chèques d'octobre à mars :</t>
  </si>
  <si>
    <t>Compote (Purée de pommes) pot 550g</t>
  </si>
  <si>
    <t>AMAP Charles Lebourg - Année 2023-2024</t>
  </si>
  <si>
    <t>S 2</t>
  </si>
  <si>
    <r>
      <t xml:space="preserve">L'engagement minimum est de 5 kg de pommes par mois </t>
    </r>
    <r>
      <rPr>
        <sz val="9"/>
        <color indexed="8"/>
        <rFont val="Arial"/>
        <family val="2"/>
      </rPr>
      <t>auquels pourront s'ajouter</t>
    </r>
  </si>
  <si>
    <t>les commandes d'autres fruits et de jus.</t>
  </si>
  <si>
    <t>Compote pommes-poires pot 550g</t>
  </si>
  <si>
    <t>S 8</t>
  </si>
  <si>
    <t>S 16</t>
  </si>
  <si>
    <r>
      <t>Le présent contrat prend effet le</t>
    </r>
    <r>
      <rPr>
        <b/>
        <sz val="9"/>
        <color indexed="8"/>
        <rFont val="Arial"/>
        <family val="2"/>
      </rPr>
      <t xml:space="preserve"> 12 octobre 2023</t>
    </r>
    <r>
      <rPr>
        <sz val="9"/>
        <color indexed="8"/>
        <rFont val="Arial"/>
        <family val="2"/>
      </rPr>
      <t xml:space="preserve"> et se termine le </t>
    </r>
    <r>
      <rPr>
        <b/>
        <sz val="9"/>
        <color rgb="FF000000"/>
        <rFont val="Arial"/>
        <family val="2"/>
      </rPr>
      <t>18 avril 2024</t>
    </r>
    <r>
      <rPr>
        <sz val="9"/>
        <color indexed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</si>
</sst>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;@"/>
    <numFmt numFmtId="165" formatCode="_-* #,##0.00&quot; €&quot;_-;\-* #,##0.00&quot; €&quot;_-;_-* \-??&quot; €&quot;_-;_-@_-"/>
    <numFmt numFmtId="166" formatCode="#,##0.00&quot; €&quot;"/>
    <numFmt numFmtId="167" formatCode="d\ mmmm\ yyyy;@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b/>
      <sz val="20"/>
      <color indexed="8"/>
      <name val="Calibri"/>
      <family val="2"/>
    </font>
    <font>
      <b/>
      <sz val="2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i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sz val="8"/>
      <color indexed="8"/>
      <name val="Calibri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u/>
      <sz val="11"/>
      <color indexed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9"/>
      <color indexed="9"/>
      <name val="Arial"/>
      <family val="2"/>
    </font>
    <font>
      <sz val="10"/>
      <name val="Trajan Pro"/>
      <family val="1"/>
    </font>
    <font>
      <sz val="10"/>
      <color rgb="FFFF0000"/>
      <name val="Arial"/>
      <family val="2"/>
    </font>
    <font>
      <b/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theme="1" tint="0.499984740745262"/>
        <bgColor indexed="23"/>
      </patternFill>
    </fill>
    <fill>
      <patternFill patternType="solid">
        <fgColor theme="1" tint="0.499984740745262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23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 applyNumberFormat="0" applyFill="0" applyBorder="0" applyAlignment="0" applyProtection="0"/>
    <xf numFmtId="165" fontId="1" fillId="0" borderId="0" applyFill="0" applyBorder="0" applyAlignment="0" applyProtection="0"/>
  </cellStyleXfs>
  <cellXfs count="116"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/>
    <xf numFmtId="0" fontId="2" fillId="0" borderId="0" xfId="1" applyFont="1"/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2" fillId="0" borderId="0" xfId="2" applyFont="1"/>
    <xf numFmtId="0" fontId="8" fillId="0" borderId="0" xfId="1" applyFont="1"/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13" fillId="0" borderId="0" xfId="1" applyFont="1" applyProtection="1">
      <protection locked="0"/>
    </xf>
    <xf numFmtId="0" fontId="14" fillId="0" borderId="0" xfId="1" applyFont="1" applyAlignment="1" applyProtection="1">
      <alignment horizontal="left"/>
      <protection hidden="1"/>
    </xf>
    <xf numFmtId="0" fontId="1" fillId="0" borderId="0" xfId="1" applyProtection="1">
      <protection locked="0"/>
    </xf>
    <xf numFmtId="0" fontId="16" fillId="0" borderId="0" xfId="1" applyFont="1" applyProtection="1">
      <protection hidden="1"/>
    </xf>
    <xf numFmtId="0" fontId="15" fillId="0" borderId="0" xfId="1" applyFont="1" applyProtection="1">
      <protection locked="0"/>
    </xf>
    <xf numFmtId="0" fontId="1" fillId="0" borderId="0" xfId="1" applyAlignment="1" applyProtection="1">
      <alignment horizontal="left"/>
      <protection locked="0"/>
    </xf>
    <xf numFmtId="0" fontId="11" fillId="0" borderId="0" xfId="1" applyFont="1"/>
    <xf numFmtId="0" fontId="15" fillId="0" borderId="0" xfId="1" applyFont="1" applyProtection="1">
      <protection hidden="1"/>
    </xf>
    <xf numFmtId="0" fontId="16" fillId="0" borderId="0" xfId="1" applyFont="1" applyProtection="1">
      <protection locked="0"/>
    </xf>
    <xf numFmtId="0" fontId="11" fillId="0" borderId="0" xfId="1" applyFont="1" applyAlignment="1" applyProtection="1">
      <alignment horizontal="left" vertical="center"/>
      <protection hidden="1"/>
    </xf>
    <xf numFmtId="0" fontId="19" fillId="0" borderId="0" xfId="2" applyFont="1"/>
    <xf numFmtId="0" fontId="12" fillId="0" borderId="0" xfId="1" applyFont="1" applyProtection="1">
      <protection hidden="1"/>
    </xf>
    <xf numFmtId="0" fontId="20" fillId="0" borderId="0" xfId="1" applyFont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14" fillId="0" borderId="0" xfId="1" applyFont="1" applyAlignment="1" applyProtection="1">
      <alignment vertical="center"/>
      <protection hidden="1"/>
    </xf>
    <xf numFmtId="0" fontId="22" fillId="0" borderId="0" xfId="3" applyNumberFormat="1" applyFont="1" applyFill="1" applyBorder="1" applyAlignment="1" applyProtection="1"/>
    <xf numFmtId="0" fontId="17" fillId="0" borderId="0" xfId="3" applyNumberFormat="1" applyFill="1" applyBorder="1" applyAlignment="1" applyProtection="1"/>
    <xf numFmtId="0" fontId="23" fillId="0" borderId="0" xfId="1" applyFont="1" applyAlignment="1" applyProtection="1">
      <alignment vertical="center"/>
      <protection hidden="1"/>
    </xf>
    <xf numFmtId="0" fontId="24" fillId="0" borderId="0" xfId="1" applyFont="1" applyProtection="1">
      <protection hidden="1"/>
    </xf>
    <xf numFmtId="0" fontId="1" fillId="0" borderId="0" xfId="2" applyFont="1"/>
    <xf numFmtId="0" fontId="25" fillId="0" borderId="0" xfId="1" applyFont="1" applyAlignment="1" applyProtection="1">
      <alignment vertical="center" wrapText="1"/>
      <protection hidden="1"/>
    </xf>
    <xf numFmtId="0" fontId="26" fillId="0" borderId="4" xfId="1" applyFont="1" applyBorder="1" applyAlignment="1" applyProtection="1">
      <alignment horizontal="left" vertical="center" wrapText="1"/>
      <protection hidden="1"/>
    </xf>
    <xf numFmtId="0" fontId="1" fillId="0" borderId="4" xfId="1" applyBorder="1" applyProtection="1">
      <protection hidden="1"/>
    </xf>
    <xf numFmtId="0" fontId="1" fillId="0" borderId="4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/>
      <protection hidden="1"/>
    </xf>
    <xf numFmtId="0" fontId="1" fillId="0" borderId="6" xfId="1" applyBorder="1" applyAlignment="1" applyProtection="1">
      <alignment horizontal="center"/>
      <protection hidden="1"/>
    </xf>
    <xf numFmtId="0" fontId="1" fillId="0" borderId="7" xfId="1" applyBorder="1" applyAlignment="1" applyProtection="1">
      <alignment horizontal="center"/>
      <protection hidden="1"/>
    </xf>
    <xf numFmtId="0" fontId="26" fillId="0" borderId="4" xfId="1" applyFont="1" applyBorder="1" applyAlignment="1" applyProtection="1">
      <alignment horizontal="center" wrapText="1"/>
      <protection hidden="1"/>
    </xf>
    <xf numFmtId="0" fontId="11" fillId="0" borderId="4" xfId="1" applyFont="1" applyBorder="1" applyAlignment="1" applyProtection="1">
      <alignment horizontal="center" wrapText="1"/>
      <protection hidden="1"/>
    </xf>
    <xf numFmtId="164" fontId="1" fillId="2" borderId="4" xfId="1" applyNumberFormat="1" applyFill="1" applyBorder="1" applyAlignment="1" applyProtection="1">
      <alignment horizontal="center"/>
      <protection hidden="1"/>
    </xf>
    <xf numFmtId="164" fontId="28" fillId="2" borderId="4" xfId="1" applyNumberFormat="1" applyFont="1" applyFill="1" applyBorder="1" applyAlignment="1" applyProtection="1">
      <alignment horizontal="center"/>
      <protection hidden="1"/>
    </xf>
    <xf numFmtId="164" fontId="1" fillId="2" borderId="5" xfId="1" applyNumberFormat="1" applyFill="1" applyBorder="1" applyAlignment="1" applyProtection="1">
      <alignment horizontal="center"/>
      <protection hidden="1"/>
    </xf>
    <xf numFmtId="164" fontId="1" fillId="2" borderId="8" xfId="1" applyNumberFormat="1" applyFill="1" applyBorder="1" applyAlignment="1" applyProtection="1">
      <alignment horizontal="center"/>
      <protection hidden="1"/>
    </xf>
    <xf numFmtId="164" fontId="1" fillId="2" borderId="7" xfId="1" applyNumberFormat="1" applyFill="1" applyBorder="1" applyAlignment="1" applyProtection="1">
      <alignment horizontal="center"/>
      <protection hidden="1"/>
    </xf>
    <xf numFmtId="165" fontId="16" fillId="0" borderId="4" xfId="4" applyFont="1" applyFill="1" applyBorder="1" applyAlignment="1" applyProtection="1">
      <alignment horizontal="right" vertical="center"/>
      <protection hidden="1"/>
    </xf>
    <xf numFmtId="165" fontId="1" fillId="0" borderId="4" xfId="1" applyNumberFormat="1" applyBorder="1" applyAlignment="1" applyProtection="1">
      <alignment horizontal="center"/>
      <protection hidden="1"/>
    </xf>
    <xf numFmtId="166" fontId="29" fillId="0" borderId="4" xfId="1" applyNumberFormat="1" applyFont="1" applyBorder="1" applyAlignment="1" applyProtection="1">
      <alignment horizontal="left" vertical="center" wrapText="1"/>
      <protection hidden="1"/>
    </xf>
    <xf numFmtId="0" fontId="29" fillId="0" borderId="4" xfId="1" applyFont="1" applyBorder="1" applyAlignment="1" applyProtection="1">
      <alignment horizontal="left"/>
      <protection hidden="1"/>
    </xf>
    <xf numFmtId="0" fontId="30" fillId="0" borderId="9" xfId="1" applyFont="1" applyBorder="1"/>
    <xf numFmtId="0" fontId="30" fillId="0" borderId="0" xfId="1" applyFont="1"/>
    <xf numFmtId="166" fontId="29" fillId="3" borderId="4" xfId="1" applyNumberFormat="1" applyFont="1" applyFill="1" applyBorder="1" applyAlignment="1" applyProtection="1">
      <alignment horizontal="right"/>
      <protection hidden="1"/>
    </xf>
    <xf numFmtId="166" fontId="1" fillId="0" borderId="0" xfId="1" applyNumberFormat="1" applyProtection="1">
      <protection hidden="1"/>
    </xf>
    <xf numFmtId="165" fontId="1" fillId="0" borderId="0" xfId="1" applyNumberFormat="1" applyProtection="1">
      <protection hidden="1"/>
    </xf>
    <xf numFmtId="165" fontId="31" fillId="0" borderId="0" xfId="1" applyNumberFormat="1" applyFont="1" applyProtection="1">
      <protection hidden="1"/>
    </xf>
    <xf numFmtId="0" fontId="31" fillId="0" borderId="0" xfId="1" applyFont="1" applyProtection="1">
      <protection hidden="1"/>
    </xf>
    <xf numFmtId="166" fontId="1" fillId="3" borderId="0" xfId="1" applyNumberFormat="1" applyFill="1" applyAlignment="1" applyProtection="1">
      <alignment horizontal="center"/>
      <protection hidden="1"/>
    </xf>
    <xf numFmtId="166" fontId="1" fillId="0" borderId="0" xfId="1" applyNumberFormat="1" applyAlignment="1" applyProtection="1">
      <alignment horizontal="center"/>
      <protection hidden="1"/>
    </xf>
    <xf numFmtId="49" fontId="1" fillId="0" borderId="0" xfId="1" applyNumberFormat="1" applyProtection="1">
      <protection hidden="1"/>
    </xf>
    <xf numFmtId="49" fontId="1" fillId="0" borderId="0" xfId="1" applyNumberFormat="1"/>
    <xf numFmtId="166" fontId="1" fillId="3" borderId="4" xfId="1" applyNumberFormat="1" applyFill="1" applyBorder="1" applyAlignment="1" applyProtection="1">
      <alignment horizontal="right"/>
      <protection hidden="1"/>
    </xf>
    <xf numFmtId="49" fontId="1" fillId="0" borderId="0" xfId="1" applyNumberFormat="1" applyAlignment="1" applyProtection="1">
      <alignment horizontal="center"/>
      <protection hidden="1"/>
    </xf>
    <xf numFmtId="0" fontId="32" fillId="0" borderId="0" xfId="1" applyFont="1" applyProtection="1">
      <protection hidden="1"/>
    </xf>
    <xf numFmtId="167" fontId="32" fillId="0" borderId="0" xfId="1" applyNumberFormat="1" applyFont="1" applyProtection="1">
      <protection hidden="1"/>
    </xf>
    <xf numFmtId="166" fontId="32" fillId="0" borderId="0" xfId="1" applyNumberFormat="1" applyFont="1" applyAlignment="1" applyProtection="1">
      <alignment horizontal="right"/>
      <protection hidden="1"/>
    </xf>
    <xf numFmtId="0" fontId="33" fillId="0" borderId="9" xfId="1" applyFont="1" applyBorder="1"/>
    <xf numFmtId="0" fontId="33" fillId="0" borderId="0" xfId="1" applyFont="1"/>
    <xf numFmtId="0" fontId="1" fillId="4" borderId="4" xfId="1" applyFill="1" applyBorder="1" applyAlignment="1" applyProtection="1">
      <alignment horizontal="center"/>
      <protection hidden="1"/>
    </xf>
    <xf numFmtId="0" fontId="1" fillId="4" borderId="5" xfId="1" applyFill="1" applyBorder="1" applyAlignment="1" applyProtection="1">
      <alignment horizontal="center"/>
      <protection hidden="1"/>
    </xf>
    <xf numFmtId="0" fontId="1" fillId="5" borderId="4" xfId="1" applyFill="1" applyBorder="1" applyAlignment="1" applyProtection="1">
      <alignment horizontal="center"/>
      <protection locked="0" hidden="1"/>
    </xf>
    <xf numFmtId="0" fontId="1" fillId="5" borderId="12" xfId="1" applyFill="1" applyBorder="1" applyAlignment="1" applyProtection="1">
      <alignment horizontal="center"/>
      <protection locked="0" hidden="1"/>
    </xf>
    <xf numFmtId="0" fontId="1" fillId="5" borderId="5" xfId="1" applyFill="1" applyBorder="1" applyAlignment="1" applyProtection="1">
      <alignment horizontal="center"/>
      <protection locked="0" hidden="1"/>
    </xf>
    <xf numFmtId="0" fontId="1" fillId="4" borderId="13" xfId="1" applyFill="1" applyBorder="1" applyAlignment="1" applyProtection="1">
      <alignment horizontal="center"/>
      <protection hidden="1"/>
    </xf>
    <xf numFmtId="0" fontId="1" fillId="4" borderId="7" xfId="1" applyFill="1" applyBorder="1" applyAlignment="1" applyProtection="1">
      <alignment horizontal="center"/>
      <protection hidden="1"/>
    </xf>
    <xf numFmtId="0" fontId="1" fillId="4" borderId="11" xfId="1" applyFill="1" applyBorder="1" applyAlignment="1" applyProtection="1">
      <alignment horizontal="center"/>
      <protection hidden="1"/>
    </xf>
    <xf numFmtId="0" fontId="1" fillId="4" borderId="15" xfId="1" applyFill="1" applyBorder="1" applyAlignment="1" applyProtection="1">
      <alignment horizontal="center"/>
      <protection hidden="1"/>
    </xf>
    <xf numFmtId="0" fontId="1" fillId="6" borderId="4" xfId="1" applyFill="1" applyBorder="1" applyAlignment="1" applyProtection="1">
      <alignment horizontal="center"/>
      <protection locked="0" hidden="1"/>
    </xf>
    <xf numFmtId="0" fontId="1" fillId="6" borderId="5" xfId="1" applyFill="1" applyBorder="1" applyAlignment="1" applyProtection="1">
      <alignment horizontal="center"/>
      <protection locked="0" hidden="1"/>
    </xf>
    <xf numFmtId="0" fontId="1" fillId="6" borderId="8" xfId="1" applyFill="1" applyBorder="1" applyAlignment="1" applyProtection="1">
      <alignment horizontal="center"/>
      <protection locked="0" hidden="1"/>
    </xf>
    <xf numFmtId="0" fontId="7" fillId="6" borderId="8" xfId="1" applyFont="1" applyFill="1" applyBorder="1" applyAlignment="1" applyProtection="1">
      <alignment horizontal="center"/>
      <protection locked="0" hidden="1"/>
    </xf>
    <xf numFmtId="0" fontId="7" fillId="6" borderId="14" xfId="1" applyFont="1" applyFill="1" applyBorder="1" applyAlignment="1" applyProtection="1">
      <alignment horizontal="center"/>
      <protection locked="0" hidden="1"/>
    </xf>
    <xf numFmtId="0" fontId="1" fillId="7" borderId="4" xfId="1" applyFill="1" applyBorder="1" applyAlignment="1" applyProtection="1">
      <alignment horizontal="center"/>
      <protection hidden="1"/>
    </xf>
    <xf numFmtId="0" fontId="1" fillId="7" borderId="12" xfId="1" applyFill="1" applyBorder="1" applyAlignment="1" applyProtection="1">
      <alignment horizontal="center"/>
      <protection hidden="1"/>
    </xf>
    <xf numFmtId="0" fontId="1" fillId="7" borderId="5" xfId="1" applyFill="1" applyBorder="1" applyAlignment="1" applyProtection="1">
      <alignment horizontal="center"/>
      <protection hidden="1"/>
    </xf>
    <xf numFmtId="0" fontId="1" fillId="6" borderId="11" xfId="1" applyFill="1" applyBorder="1" applyAlignment="1" applyProtection="1">
      <alignment horizontal="center"/>
      <protection locked="0" hidden="1"/>
    </xf>
    <xf numFmtId="0" fontId="1" fillId="6" borderId="15" xfId="1" applyFill="1" applyBorder="1" applyAlignment="1" applyProtection="1">
      <alignment horizontal="center"/>
      <protection locked="0" hidden="1"/>
    </xf>
    <xf numFmtId="0" fontId="1" fillId="8" borderId="4" xfId="1" applyFill="1" applyBorder="1" applyAlignment="1" applyProtection="1">
      <alignment horizontal="center"/>
      <protection hidden="1"/>
    </xf>
    <xf numFmtId="165" fontId="16" fillId="9" borderId="4" xfId="4" applyFont="1" applyFill="1" applyBorder="1" applyAlignment="1" applyProtection="1">
      <alignment horizontal="right" vertical="center"/>
      <protection hidden="1"/>
    </xf>
    <xf numFmtId="165" fontId="16" fillId="10" borderId="4" xfId="4" applyFont="1" applyFill="1" applyBorder="1" applyAlignment="1" applyProtection="1">
      <alignment horizontal="right" vertical="center"/>
      <protection hidden="1"/>
    </xf>
    <xf numFmtId="0" fontId="29" fillId="0" borderId="1" xfId="1" applyFont="1" applyBorder="1" applyAlignment="1" applyProtection="1">
      <alignment horizontal="left"/>
      <protection hidden="1"/>
    </xf>
    <xf numFmtId="165" fontId="16" fillId="0" borderId="1" xfId="4" applyFont="1" applyFill="1" applyBorder="1" applyAlignment="1" applyProtection="1">
      <alignment horizontal="right" vertical="center"/>
      <protection hidden="1"/>
    </xf>
    <xf numFmtId="165" fontId="16" fillId="9" borderId="1" xfId="4" applyFont="1" applyFill="1" applyBorder="1" applyAlignment="1" applyProtection="1">
      <alignment horizontal="right" vertical="center"/>
      <protection hidden="1"/>
    </xf>
    <xf numFmtId="0" fontId="1" fillId="6" borderId="1" xfId="1" applyFill="1" applyBorder="1" applyAlignment="1" applyProtection="1">
      <alignment horizontal="center"/>
      <protection locked="0" hidden="1"/>
    </xf>
    <xf numFmtId="0" fontId="1" fillId="7" borderId="1" xfId="1" applyFill="1" applyBorder="1" applyAlignment="1" applyProtection="1">
      <alignment horizontal="center"/>
      <protection hidden="1"/>
    </xf>
    <xf numFmtId="0" fontId="1" fillId="7" borderId="16" xfId="1" applyFill="1" applyBorder="1" applyAlignment="1" applyProtection="1">
      <alignment horizontal="center"/>
      <protection hidden="1"/>
    </xf>
    <xf numFmtId="0" fontId="1" fillId="6" borderId="16" xfId="1" applyFill="1" applyBorder="1" applyAlignment="1" applyProtection="1">
      <alignment horizontal="center"/>
      <protection locked="0" hidden="1"/>
    </xf>
    <xf numFmtId="0" fontId="1" fillId="7" borderId="17" xfId="1" applyFill="1" applyBorder="1" applyAlignment="1" applyProtection="1">
      <alignment horizontal="center"/>
      <protection hidden="1"/>
    </xf>
    <xf numFmtId="0" fontId="1" fillId="6" borderId="17" xfId="1" applyFill="1" applyBorder="1" applyAlignment="1" applyProtection="1">
      <alignment horizontal="center"/>
      <protection locked="0" hidden="1"/>
    </xf>
    <xf numFmtId="0" fontId="1" fillId="7" borderId="18" xfId="1" applyFill="1" applyBorder="1" applyAlignment="1" applyProtection="1">
      <alignment horizontal="center"/>
      <protection hidden="1"/>
    </xf>
    <xf numFmtId="0" fontId="1" fillId="11" borderId="4" xfId="1" applyFill="1" applyBorder="1" applyAlignment="1" applyProtection="1">
      <alignment horizontal="center"/>
      <protection locked="0" hidden="1"/>
    </xf>
    <xf numFmtId="0" fontId="27" fillId="0" borderId="4" xfId="1" applyFont="1" applyBorder="1" applyAlignment="1" applyProtection="1">
      <alignment horizontal="center" vertical="center" wrapText="1"/>
      <protection hidden="1"/>
    </xf>
    <xf numFmtId="167" fontId="11" fillId="3" borderId="10" xfId="1" applyNumberFormat="1" applyFont="1" applyFill="1" applyBorder="1" applyProtection="1">
      <protection hidden="1"/>
    </xf>
    <xf numFmtId="0" fontId="11" fillId="0" borderId="1" xfId="1" applyFont="1" applyBorder="1" applyAlignment="1" applyProtection="1">
      <alignment vertical="center"/>
      <protection hidden="1"/>
    </xf>
    <xf numFmtId="0" fontId="17" fillId="0" borderId="0" xfId="3" applyNumberFormat="1" applyFill="1" applyBorder="1" applyAlignment="1" applyProtection="1">
      <protection hidden="1"/>
    </xf>
    <xf numFmtId="0" fontId="17" fillId="0" borderId="0" xfId="3" applyNumberFormat="1" applyFill="1" applyBorder="1" applyAlignment="1" applyProtection="1">
      <alignment horizontal="left" vertical="center" wrapText="1"/>
      <protection hidden="1"/>
    </xf>
    <xf numFmtId="0" fontId="25" fillId="0" borderId="0" xfId="1" applyFont="1" applyAlignment="1" applyProtection="1">
      <alignment horizontal="left" vertical="center" wrapText="1"/>
      <protection hidden="1"/>
    </xf>
    <xf numFmtId="0" fontId="12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" fillId="0" borderId="0" xfId="1" applyProtection="1">
      <protection hidden="1"/>
    </xf>
    <xf numFmtId="0" fontId="11" fillId="0" borderId="2" xfId="1" applyFont="1" applyBorder="1" applyAlignment="1" applyProtection="1">
      <alignment vertical="center"/>
      <protection hidden="1"/>
    </xf>
    <xf numFmtId="0" fontId="18" fillId="0" borderId="2" xfId="1" applyFont="1" applyBorder="1" applyAlignment="1" applyProtection="1">
      <alignment vertical="center"/>
      <protection hidden="1"/>
    </xf>
    <xf numFmtId="0" fontId="15" fillId="0" borderId="3" xfId="1" applyFont="1" applyBorder="1" applyProtection="1">
      <protection hidden="1"/>
    </xf>
    <xf numFmtId="0" fontId="11" fillId="0" borderId="0" xfId="1" applyFont="1" applyAlignment="1">
      <alignment horizontal="left"/>
    </xf>
  </cellXfs>
  <cellStyles count="5">
    <cellStyle name="Lien hypertexte" xfId="3" builtinId="8"/>
    <cellStyle name="Monétaire_Feuil1" xfId="4" xr:uid="{00000000-0005-0000-0000-000001000000}"/>
    <cellStyle name="Normal" xfId="0" builtinId="0"/>
    <cellStyle name="Normal 2" xfId="2" xr:uid="{00000000-0005-0000-0000-000003000000}"/>
    <cellStyle name="Normal_Feuil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15</xdr:row>
      <xdr:rowOff>19051</xdr:rowOff>
    </xdr:from>
    <xdr:to>
      <xdr:col>2</xdr:col>
      <xdr:colOff>723900</xdr:colOff>
      <xdr:row>15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562416-143F-4752-B440-62F081D4D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3105151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15</xdr:row>
      <xdr:rowOff>19050</xdr:rowOff>
    </xdr:from>
    <xdr:to>
      <xdr:col>5</xdr:col>
      <xdr:colOff>742949</xdr:colOff>
      <xdr:row>15</xdr:row>
      <xdr:rowOff>180974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3871290-8CEB-4555-AB60-154A13686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3105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15</xdr:row>
      <xdr:rowOff>19050</xdr:rowOff>
    </xdr:from>
    <xdr:to>
      <xdr:col>8</xdr:col>
      <xdr:colOff>704849</xdr:colOff>
      <xdr:row>15</xdr:row>
      <xdr:rowOff>180974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A6B6449-51A3-4EE9-8E0A-7BC511BD9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105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</xdr:row>
      <xdr:rowOff>19050</xdr:rowOff>
    </xdr:from>
    <xdr:to>
      <xdr:col>0</xdr:col>
      <xdr:colOff>219074</xdr:colOff>
      <xdr:row>28</xdr:row>
      <xdr:rowOff>180974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2E476CA-D4AC-472E-9C2A-F80D1C4BE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153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4</xdr:col>
      <xdr:colOff>581025</xdr:colOff>
      <xdr:row>15</xdr:row>
      <xdr:rowOff>19050</xdr:rowOff>
    </xdr:from>
    <xdr:to>
      <xdr:col>4</xdr:col>
      <xdr:colOff>742949</xdr:colOff>
      <xdr:row>15</xdr:row>
      <xdr:rowOff>180974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06D4F6-F31B-412B-BD72-132384B2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105150"/>
          <a:ext cx="161924" cy="161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rrion-loquidy@outlook.fr" TargetMode="External"/><Relationship Id="rId1" Type="http://schemas.openxmlformats.org/officeDocument/2006/relationships/hyperlink" Target="mailto:vergersmoulin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selection activeCell="N12" sqref="N12"/>
    </sheetView>
  </sheetViews>
  <sheetFormatPr baseColWidth="10" defaultRowHeight="15"/>
  <cols>
    <col min="1" max="1" width="35.7109375" customWidth="1"/>
    <col min="3" max="3" width="11.42578125" customWidth="1"/>
  </cols>
  <sheetData>
    <row r="1" spans="1:13" ht="15.75">
      <c r="A1" s="1"/>
      <c r="B1" s="2"/>
      <c r="C1" s="2"/>
      <c r="D1" s="2"/>
      <c r="E1" s="2"/>
      <c r="F1" s="2"/>
      <c r="G1" s="2"/>
      <c r="H1" s="3"/>
      <c r="I1" s="2"/>
      <c r="J1" s="2"/>
      <c r="K1" s="2"/>
      <c r="L1" s="4"/>
    </row>
    <row r="2" spans="1:13" ht="26.25">
      <c r="A2" s="5" t="s">
        <v>0</v>
      </c>
      <c r="B2" s="6"/>
      <c r="C2" s="6"/>
      <c r="D2" s="6"/>
      <c r="E2" s="6"/>
      <c r="F2" s="6"/>
      <c r="G2" s="3"/>
      <c r="H2" s="7" t="s">
        <v>1</v>
      </c>
      <c r="I2" s="3"/>
      <c r="J2" s="3"/>
      <c r="K2" s="8" t="s">
        <v>2</v>
      </c>
      <c r="L2" s="1"/>
      <c r="M2" s="9"/>
    </row>
    <row r="3" spans="1:13" ht="20.25">
      <c r="A3" s="10" t="s">
        <v>44</v>
      </c>
      <c r="B3" s="11"/>
      <c r="C3" s="11"/>
      <c r="D3" s="12"/>
      <c r="E3" s="12"/>
      <c r="F3" s="12"/>
      <c r="G3" s="13" t="s">
        <v>3</v>
      </c>
      <c r="H3" s="109" t="s">
        <v>4</v>
      </c>
      <c r="I3" s="109"/>
      <c r="J3" s="3"/>
      <c r="K3" s="13" t="s">
        <v>3</v>
      </c>
      <c r="L3" s="14"/>
      <c r="M3" s="14"/>
    </row>
    <row r="4" spans="1:13">
      <c r="A4" s="15" t="s">
        <v>25</v>
      </c>
      <c r="B4" s="1"/>
      <c r="C4" s="1"/>
      <c r="D4" s="1"/>
      <c r="E4" s="1"/>
      <c r="F4" s="1"/>
      <c r="G4" s="13" t="s">
        <v>5</v>
      </c>
      <c r="H4" s="110" t="s">
        <v>26</v>
      </c>
      <c r="I4" s="110"/>
      <c r="J4" s="3"/>
      <c r="K4" s="13" t="s">
        <v>5</v>
      </c>
      <c r="L4" s="16"/>
      <c r="M4" s="16"/>
    </row>
    <row r="5" spans="1:13">
      <c r="A5" s="3"/>
      <c r="B5" s="17"/>
      <c r="C5" s="17"/>
      <c r="D5" s="17"/>
      <c r="E5" s="17"/>
      <c r="F5" s="17"/>
      <c r="G5" s="3"/>
      <c r="H5" s="111" t="s">
        <v>27</v>
      </c>
      <c r="I5" s="111"/>
      <c r="J5" s="3"/>
      <c r="K5" s="18"/>
      <c r="L5" s="19"/>
      <c r="M5" s="19"/>
    </row>
    <row r="6" spans="1:13">
      <c r="A6" s="3"/>
      <c r="B6" s="17"/>
      <c r="C6" s="17"/>
      <c r="D6" s="17"/>
      <c r="E6" s="17"/>
      <c r="F6" s="17"/>
      <c r="G6" s="20" t="s">
        <v>6</v>
      </c>
      <c r="H6" s="111" t="s">
        <v>7</v>
      </c>
      <c r="I6" s="111"/>
      <c r="J6" s="3"/>
      <c r="K6" s="20" t="s">
        <v>6</v>
      </c>
      <c r="L6" s="16"/>
      <c r="M6" s="16"/>
    </row>
    <row r="7" spans="1:13">
      <c r="A7" s="105" t="s">
        <v>51</v>
      </c>
      <c r="B7" s="105"/>
      <c r="C7" s="105"/>
      <c r="D7" s="105"/>
      <c r="E7" s="105"/>
      <c r="F7" s="105"/>
      <c r="G7" s="21" t="s">
        <v>8</v>
      </c>
      <c r="H7" s="106" t="s">
        <v>9</v>
      </c>
      <c r="I7" s="106"/>
      <c r="J7" s="3"/>
      <c r="K7" s="21" t="s">
        <v>8</v>
      </c>
      <c r="L7" s="22"/>
      <c r="M7" s="22"/>
    </row>
    <row r="8" spans="1:13">
      <c r="A8" s="112" t="s">
        <v>10</v>
      </c>
      <c r="B8" s="112"/>
      <c r="C8" s="112"/>
      <c r="D8" s="112"/>
      <c r="E8" s="112"/>
      <c r="F8" s="112"/>
      <c r="G8" s="23"/>
      <c r="H8" s="3"/>
      <c r="I8" s="3"/>
      <c r="J8" s="3"/>
      <c r="K8" s="3"/>
      <c r="L8" s="22"/>
      <c r="M8" s="22"/>
    </row>
    <row r="9" spans="1:13">
      <c r="A9" s="113" t="s">
        <v>46</v>
      </c>
      <c r="B9" s="113"/>
      <c r="C9" s="113"/>
      <c r="D9" s="113"/>
      <c r="E9" s="113"/>
      <c r="F9" s="113"/>
      <c r="G9" s="21"/>
      <c r="H9" s="3"/>
      <c r="I9" s="3"/>
      <c r="J9" s="3"/>
      <c r="K9" s="3"/>
      <c r="L9" s="3"/>
      <c r="M9" s="24"/>
    </row>
    <row r="10" spans="1:13">
      <c r="A10" s="114" t="s">
        <v>47</v>
      </c>
      <c r="B10" s="114"/>
      <c r="C10" s="114"/>
      <c r="D10" s="114"/>
      <c r="E10" s="114"/>
      <c r="F10" s="114"/>
      <c r="G10" s="25"/>
      <c r="H10" s="3"/>
      <c r="I10" s="3"/>
      <c r="J10" s="3"/>
      <c r="K10" s="3"/>
      <c r="L10" s="3"/>
      <c r="M10" s="24"/>
    </row>
    <row r="11" spans="1:13" ht="15.75">
      <c r="A11" s="26"/>
      <c r="B11" s="21"/>
      <c r="C11" s="21"/>
      <c r="D11" s="21"/>
      <c r="E11" s="21"/>
      <c r="F11" s="21"/>
      <c r="G11" s="21"/>
      <c r="H11" s="27" t="s">
        <v>41</v>
      </c>
      <c r="I11" s="23"/>
      <c r="J11" s="23"/>
      <c r="K11" s="23"/>
      <c r="L11" s="23"/>
      <c r="M11" s="24"/>
    </row>
    <row r="12" spans="1:13">
      <c r="A12" s="28" t="s">
        <v>28</v>
      </c>
      <c r="B12" s="21"/>
      <c r="C12" s="21"/>
      <c r="D12" s="21"/>
      <c r="E12" s="21"/>
      <c r="F12" s="21"/>
      <c r="G12" s="21"/>
      <c r="H12" s="115" t="s">
        <v>40</v>
      </c>
      <c r="I12" s="115"/>
      <c r="J12" s="115"/>
      <c r="K12" s="29"/>
      <c r="L12" s="30"/>
      <c r="M12" s="24"/>
    </row>
    <row r="13" spans="1:13">
      <c r="A13" s="31"/>
      <c r="B13" s="32"/>
      <c r="C13" s="32"/>
      <c r="D13" s="32"/>
      <c r="E13" s="32"/>
      <c r="F13" s="32"/>
      <c r="G13" s="32"/>
      <c r="H13" s="107" t="s">
        <v>11</v>
      </c>
      <c r="I13" s="108"/>
      <c r="J13" s="108"/>
      <c r="L13" s="29"/>
      <c r="M13" s="33"/>
    </row>
    <row r="14" spans="1:13">
      <c r="A14" s="34"/>
      <c r="B14" s="34"/>
      <c r="C14" s="34"/>
      <c r="D14" s="34"/>
      <c r="E14" s="34"/>
      <c r="F14" s="34"/>
      <c r="G14" s="34"/>
      <c r="K14" s="34"/>
      <c r="L14" s="33"/>
    </row>
    <row r="15" spans="1:1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3"/>
    </row>
    <row r="16" spans="1:13">
      <c r="A16" s="35"/>
      <c r="B16" s="36"/>
      <c r="C16" s="37" t="s">
        <v>35</v>
      </c>
      <c r="D16" s="37" t="s">
        <v>36</v>
      </c>
      <c r="E16" s="37" t="s">
        <v>37</v>
      </c>
      <c r="F16" s="37" t="s">
        <v>45</v>
      </c>
      <c r="G16" s="38" t="s">
        <v>38</v>
      </c>
      <c r="H16" s="39" t="s">
        <v>49</v>
      </c>
      <c r="I16" s="39" t="s">
        <v>39</v>
      </c>
      <c r="J16" s="40" t="s">
        <v>50</v>
      </c>
      <c r="K16" s="103" t="s">
        <v>12</v>
      </c>
      <c r="L16" s="103" t="s">
        <v>13</v>
      </c>
      <c r="M16" s="33"/>
    </row>
    <row r="17" spans="1:13">
      <c r="A17" s="41" t="s">
        <v>29</v>
      </c>
      <c r="B17" s="42" t="s">
        <v>14</v>
      </c>
      <c r="C17" s="43">
        <v>45211</v>
      </c>
      <c r="D17" s="43">
        <v>45239</v>
      </c>
      <c r="E17" s="44">
        <v>45267</v>
      </c>
      <c r="F17" s="43">
        <v>45302</v>
      </c>
      <c r="G17" s="45">
        <v>45323</v>
      </c>
      <c r="H17" s="46">
        <v>45344</v>
      </c>
      <c r="I17" s="46">
        <v>45379</v>
      </c>
      <c r="J17" s="47">
        <v>45400</v>
      </c>
      <c r="K17" s="103"/>
      <c r="L17" s="103"/>
      <c r="M17" s="33"/>
    </row>
    <row r="18" spans="1:13">
      <c r="A18" s="50" t="s">
        <v>15</v>
      </c>
      <c r="B18" s="48">
        <v>12</v>
      </c>
      <c r="C18" s="90"/>
      <c r="D18" s="79"/>
      <c r="E18" s="79"/>
      <c r="F18" s="79"/>
      <c r="G18" s="80"/>
      <c r="H18" s="81"/>
      <c r="I18" s="82"/>
      <c r="J18" s="83"/>
      <c r="K18" s="37">
        <f>SUM(C18:J18)</f>
        <v>0</v>
      </c>
      <c r="L18" s="49">
        <f t="shared" ref="L18:L24" si="0">B18*K18</f>
        <v>0</v>
      </c>
      <c r="M18" s="33"/>
    </row>
    <row r="19" spans="1:13">
      <c r="A19" s="51" t="s">
        <v>16</v>
      </c>
      <c r="B19" s="48">
        <v>5.8</v>
      </c>
      <c r="C19" s="90"/>
      <c r="D19" s="79"/>
      <c r="E19" s="79"/>
      <c r="F19" s="79"/>
      <c r="G19" s="80"/>
      <c r="H19" s="81"/>
      <c r="I19" s="81"/>
      <c r="J19" s="81"/>
      <c r="K19" s="37">
        <f>SUM(C19:J19)</f>
        <v>0</v>
      </c>
      <c r="L19" s="49">
        <f t="shared" si="0"/>
        <v>0</v>
      </c>
      <c r="M19" s="33"/>
    </row>
    <row r="20" spans="1:13">
      <c r="A20" s="51" t="s">
        <v>34</v>
      </c>
      <c r="B20" s="48">
        <v>7.2</v>
      </c>
      <c r="C20" s="91"/>
      <c r="D20" s="71"/>
      <c r="E20" s="79"/>
      <c r="F20" s="79"/>
      <c r="G20" s="89"/>
      <c r="H20" s="70"/>
      <c r="I20" s="70"/>
      <c r="J20" s="70"/>
      <c r="K20" s="37">
        <f>E20+F20</f>
        <v>0</v>
      </c>
      <c r="L20" s="49">
        <f>B20*K20</f>
        <v>0</v>
      </c>
      <c r="M20" s="33"/>
    </row>
    <row r="21" spans="1:13">
      <c r="A21" s="51" t="s">
        <v>31</v>
      </c>
      <c r="B21" s="48">
        <v>16.2</v>
      </c>
      <c r="C21" s="90"/>
      <c r="D21" s="70"/>
      <c r="E21" s="70"/>
      <c r="F21" s="85"/>
      <c r="G21" s="73"/>
      <c r="H21" s="77"/>
      <c r="I21" s="87"/>
      <c r="J21" s="75"/>
      <c r="K21" s="37">
        <f>C21+F21+I21</f>
        <v>0</v>
      </c>
      <c r="L21" s="49">
        <f t="shared" si="0"/>
        <v>0</v>
      </c>
      <c r="M21" s="33"/>
    </row>
    <row r="22" spans="1:13">
      <c r="A22" s="51" t="s">
        <v>32</v>
      </c>
      <c r="B22" s="48">
        <v>18.600000000000001</v>
      </c>
      <c r="C22" s="91"/>
      <c r="D22" s="72"/>
      <c r="E22" s="84"/>
      <c r="F22" s="86"/>
      <c r="G22" s="74"/>
      <c r="H22" s="78"/>
      <c r="I22" s="88"/>
      <c r="J22" s="76"/>
      <c r="K22" s="37">
        <f>E22+F22+I22</f>
        <v>0</v>
      </c>
      <c r="L22" s="49">
        <f t="shared" si="0"/>
        <v>0</v>
      </c>
    </row>
    <row r="23" spans="1:13">
      <c r="A23" s="51" t="s">
        <v>33</v>
      </c>
      <c r="B23" s="48">
        <v>24</v>
      </c>
      <c r="C23" s="90"/>
      <c r="D23" s="72"/>
      <c r="E23" s="70"/>
      <c r="F23" s="86"/>
      <c r="G23" s="74"/>
      <c r="H23" s="78"/>
      <c r="I23" s="88"/>
      <c r="J23" s="76"/>
      <c r="K23" s="37">
        <f>C23+F23+I23</f>
        <v>0</v>
      </c>
      <c r="L23" s="49">
        <f>B23*K23</f>
        <v>0</v>
      </c>
    </row>
    <row r="24" spans="1:13">
      <c r="A24" s="92" t="s">
        <v>43</v>
      </c>
      <c r="B24" s="93">
        <v>3.1</v>
      </c>
      <c r="C24" s="94"/>
      <c r="D24" s="95"/>
      <c r="E24" s="96"/>
      <c r="F24" s="97"/>
      <c r="G24" s="98"/>
      <c r="H24" s="99"/>
      <c r="I24" s="100"/>
      <c r="J24" s="101"/>
      <c r="K24" s="37">
        <f>SUM(C24:J24)</f>
        <v>0</v>
      </c>
      <c r="L24" s="49">
        <f t="shared" si="0"/>
        <v>0</v>
      </c>
    </row>
    <row r="25" spans="1:13">
      <c r="A25" s="51" t="s">
        <v>48</v>
      </c>
      <c r="B25" s="48">
        <v>3.5</v>
      </c>
      <c r="C25" s="91"/>
      <c r="D25" s="102"/>
      <c r="E25" s="84"/>
      <c r="F25" s="84"/>
      <c r="G25" s="79"/>
      <c r="H25" s="84"/>
      <c r="I25" s="79"/>
      <c r="J25" s="84"/>
      <c r="K25" s="37">
        <f>SUM(E25:J25)</f>
        <v>0</v>
      </c>
      <c r="L25" s="49">
        <f>B25*K25</f>
        <v>0</v>
      </c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54"/>
      <c r="L26" s="54">
        <f>SUM(L18:L25)</f>
        <v>0</v>
      </c>
    </row>
    <row r="27" spans="1:13">
      <c r="A27" s="68" t="s">
        <v>17</v>
      </c>
      <c r="B27" s="52"/>
      <c r="C27" s="52"/>
      <c r="D27" s="52"/>
      <c r="E27" s="52"/>
      <c r="F27" s="52"/>
      <c r="G27" s="52"/>
      <c r="H27" s="53"/>
      <c r="I27" s="53"/>
      <c r="K27" s="1"/>
      <c r="L27" s="3"/>
    </row>
    <row r="28" spans="1:13">
      <c r="A28" s="69" t="s">
        <v>24</v>
      </c>
      <c r="B28" s="53"/>
      <c r="C28" s="53"/>
      <c r="D28" s="53"/>
      <c r="E28" s="53"/>
      <c r="F28" s="53"/>
      <c r="G28" s="53"/>
      <c r="H28" s="55"/>
      <c r="I28" s="1"/>
      <c r="J28" s="3"/>
      <c r="K28" s="1"/>
      <c r="L28" s="3"/>
    </row>
    <row r="29" spans="1:13">
      <c r="A29" s="3" t="s">
        <v>30</v>
      </c>
      <c r="B29" s="53"/>
      <c r="C29" s="53"/>
      <c r="D29" s="53"/>
      <c r="E29" s="53"/>
      <c r="F29" s="53"/>
      <c r="G29" s="53"/>
      <c r="H29" s="55"/>
      <c r="I29" s="1"/>
      <c r="J29" s="1"/>
      <c r="K29" s="57"/>
      <c r="L29" s="58"/>
    </row>
    <row r="30" spans="1:13">
      <c r="A30" s="3"/>
      <c r="B30" s="53"/>
      <c r="C30" s="53"/>
      <c r="D30" s="53"/>
      <c r="E30" s="53"/>
      <c r="F30" s="53"/>
      <c r="G30" s="53"/>
      <c r="H30" s="55"/>
      <c r="I30" s="1"/>
      <c r="J30" s="56"/>
      <c r="K30" s="61"/>
      <c r="L30" s="62"/>
    </row>
    <row r="31" spans="1:13">
      <c r="A31" s="3"/>
      <c r="B31" s="59"/>
      <c r="C31" s="59"/>
      <c r="D31" s="59"/>
      <c r="E31" s="59"/>
      <c r="F31" s="59"/>
      <c r="G31" s="3"/>
      <c r="H31" s="59"/>
      <c r="I31" s="60" t="s">
        <v>18</v>
      </c>
      <c r="J31" s="1"/>
      <c r="K31" s="61"/>
      <c r="L31" s="62"/>
    </row>
    <row r="32" spans="1:13">
      <c r="A32" s="3"/>
      <c r="B32" s="3"/>
      <c r="C32" s="3"/>
      <c r="D32" s="104" t="s">
        <v>19</v>
      </c>
      <c r="E32" s="104"/>
      <c r="F32" s="104"/>
      <c r="G32" s="104"/>
      <c r="H32" s="104"/>
      <c r="I32" s="63">
        <f>SUM(L26)</f>
        <v>0</v>
      </c>
      <c r="J32" s="61"/>
      <c r="K32" s="64"/>
      <c r="L32" s="62"/>
    </row>
    <row r="33" spans="1:12">
      <c r="A33" s="1"/>
      <c r="B33" s="3"/>
      <c r="C33" s="3"/>
      <c r="D33" s="104" t="s">
        <v>20</v>
      </c>
      <c r="E33" s="104"/>
      <c r="F33" s="104"/>
      <c r="G33" s="104"/>
      <c r="H33" s="104"/>
      <c r="I33" s="63">
        <f>SUM(L26/2)</f>
        <v>0</v>
      </c>
      <c r="J33" s="61"/>
      <c r="K33" s="61"/>
      <c r="L33" s="62"/>
    </row>
    <row r="34" spans="1:12">
      <c r="A34" s="1"/>
      <c r="B34" s="3"/>
      <c r="C34" s="3"/>
      <c r="D34" s="104" t="s">
        <v>42</v>
      </c>
      <c r="E34" s="104"/>
      <c r="F34" s="104"/>
      <c r="G34" s="104"/>
      <c r="H34" s="104"/>
      <c r="I34" s="63">
        <f>SUM(L26/6)</f>
        <v>0</v>
      </c>
      <c r="J34" s="1"/>
      <c r="K34" s="1"/>
      <c r="L34" s="3"/>
    </row>
    <row r="35" spans="1:12">
      <c r="A35" s="61"/>
      <c r="B35" s="1"/>
      <c r="C35" s="1"/>
      <c r="D35" s="1"/>
      <c r="E35" s="1"/>
      <c r="F35" s="1"/>
      <c r="G35" s="1"/>
      <c r="H35" s="1"/>
      <c r="I35" s="61"/>
      <c r="J35" s="65"/>
      <c r="K35" s="1"/>
      <c r="L35" s="3"/>
    </row>
    <row r="36" spans="1:12" ht="15.75">
      <c r="A36" s="66"/>
      <c r="B36" s="61"/>
      <c r="C36" s="61"/>
      <c r="D36" s="61"/>
      <c r="E36" s="61"/>
      <c r="F36" s="61"/>
      <c r="G36" s="61"/>
      <c r="H36" s="61"/>
      <c r="I36" s="1"/>
      <c r="J36" s="65"/>
      <c r="K36" s="2"/>
      <c r="L36" s="4"/>
    </row>
    <row r="37" spans="1:12">
      <c r="A37" s="1"/>
      <c r="B37" s="3"/>
      <c r="C37" s="3"/>
      <c r="D37" s="3"/>
      <c r="E37" s="3"/>
      <c r="F37" s="3"/>
      <c r="G37" s="3" t="s">
        <v>21</v>
      </c>
      <c r="H37" s="3"/>
      <c r="I37" s="67"/>
      <c r="J37" s="65"/>
    </row>
    <row r="38" spans="1:12">
      <c r="B38" s="3"/>
      <c r="C38" s="3"/>
      <c r="D38" s="3"/>
      <c r="E38" s="3"/>
      <c r="F38" s="3"/>
      <c r="G38" s="3"/>
      <c r="H38" s="3"/>
      <c r="I38" s="67"/>
    </row>
    <row r="39" spans="1:12">
      <c r="B39" s="3" t="s">
        <v>22</v>
      </c>
      <c r="C39" s="3"/>
      <c r="D39" s="3"/>
      <c r="E39" s="3"/>
      <c r="F39" s="3"/>
      <c r="G39" s="3" t="s">
        <v>23</v>
      </c>
      <c r="H39" s="3"/>
      <c r="I39" s="67"/>
    </row>
  </sheetData>
  <mergeCells count="16">
    <mergeCell ref="A7:F7"/>
    <mergeCell ref="H7:I7"/>
    <mergeCell ref="H13:J13"/>
    <mergeCell ref="H3:I3"/>
    <mergeCell ref="H4:I4"/>
    <mergeCell ref="H5:I5"/>
    <mergeCell ref="H6:I6"/>
    <mergeCell ref="A8:F8"/>
    <mergeCell ref="A9:F9"/>
    <mergeCell ref="A10:F10"/>
    <mergeCell ref="H12:J12"/>
    <mergeCell ref="K16:K17"/>
    <mergeCell ref="L16:L17"/>
    <mergeCell ref="D32:H32"/>
    <mergeCell ref="D33:H33"/>
    <mergeCell ref="D34:H34"/>
  </mergeCells>
  <hyperlinks>
    <hyperlink ref="H7" r:id="rId1" xr:uid="{00000000-0004-0000-0000-000000000000}"/>
    <hyperlink ref="H13" r:id="rId2" xr:uid="{00000000-0004-0000-0000-000003000000}"/>
  </hyperlinks>
  <pageMargins left="0.7" right="0.7" top="0.75" bottom="0.75" header="0.3" footer="0.3"/>
  <pageSetup paperSize="9" scale="8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Serveur</cp:lastModifiedBy>
  <cp:lastPrinted>2022-09-01T12:46:12Z</cp:lastPrinted>
  <dcterms:created xsi:type="dcterms:W3CDTF">2016-07-04T12:06:47Z</dcterms:created>
  <dcterms:modified xsi:type="dcterms:W3CDTF">2023-09-01T13:10:42Z</dcterms:modified>
</cp:coreProperties>
</file>